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9320" windowHeight="7995" activeTab="2"/>
  </bookViews>
  <sheets>
    <sheet name="Лист1" sheetId="1" r:id="rId1"/>
    <sheet name="Лист2" sheetId="2" r:id="rId2"/>
    <sheet name="Лист3" sheetId="3" r:id="rId3"/>
    <sheet name="Лист4" sheetId="4" r:id="rId4"/>
  </sheets>
  <calcPr calcId="144525"/>
</workbook>
</file>

<file path=xl/calcChain.xml><?xml version="1.0" encoding="utf-8"?>
<calcChain xmlns="http://schemas.openxmlformats.org/spreadsheetml/2006/main">
  <c r="N11" i="2" l="1"/>
  <c r="N10" i="2"/>
  <c r="G26" i="4"/>
  <c r="N17" i="4"/>
  <c r="N16" i="4"/>
  <c r="N15" i="4"/>
  <c r="N14" i="4"/>
  <c r="N13" i="4"/>
  <c r="N12" i="4"/>
  <c r="N11" i="4"/>
  <c r="N10" i="4"/>
  <c r="N9" i="4"/>
  <c r="N9" i="2"/>
  <c r="N18" i="2"/>
  <c r="N17" i="2"/>
  <c r="N16" i="2"/>
  <c r="N15" i="2"/>
  <c r="N14" i="2"/>
  <c r="N12" i="2"/>
  <c r="N19" i="2" s="1"/>
  <c r="N21" i="2" s="1"/>
  <c r="N10" i="1"/>
  <c r="N11" i="1"/>
  <c r="N12" i="1"/>
  <c r="N14" i="1"/>
  <c r="N15" i="1"/>
  <c r="N16" i="1"/>
  <c r="N17" i="1"/>
  <c r="N18" i="1"/>
  <c r="N9" i="1"/>
  <c r="N18" i="4"/>
  <c r="N20" i="4" s="1"/>
  <c r="N19" i="1" l="1"/>
  <c r="N21" i="1" s="1"/>
  <c r="N25" i="1" s="1"/>
  <c r="N21" i="3"/>
</calcChain>
</file>

<file path=xl/sharedStrings.xml><?xml version="1.0" encoding="utf-8"?>
<sst xmlns="http://schemas.openxmlformats.org/spreadsheetml/2006/main" count="133" uniqueCount="64">
  <si>
    <t>РАСЧЕТ</t>
  </si>
  <si>
    <t>Фамилия, имя, отчество</t>
  </si>
  <si>
    <t>Вид дохода</t>
  </si>
  <si>
    <t>Итого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</si>
  <si>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</si>
  <si>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</si>
  <si>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</si>
  <si>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</si>
  <si>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</si>
  <si>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</si>
  <si>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</si>
  <si>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</si>
  <si>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</si>
  <si>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</si>
  <si>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</si>
  <si>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</si>
  <si>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Трудовая пенсия</t>
  </si>
  <si>
    <t>ЕДВ (ветеран труда)</t>
  </si>
  <si>
    <t>ЕДВ (1 степень, 2 степень, 3 степень)</t>
  </si>
  <si>
    <t>ДЕМО</t>
  </si>
  <si>
    <t>Государственная пенсия по инвалидности</t>
  </si>
  <si>
    <t>ЕДВ военнослужащим</t>
  </si>
  <si>
    <t>Годовой доход</t>
  </si>
  <si>
    <t>годовой доход / 12 месяцев</t>
  </si>
  <si>
    <t>Примечание : На основании индивидуальной программы.</t>
  </si>
  <si>
    <t xml:space="preserve">Размер оплаты за социальное обслуживание на дому </t>
  </si>
  <si>
    <t>Федеральная социальная доплата к пенсии (ФСДП)</t>
  </si>
  <si>
    <t>среднедушевой доход (СД)</t>
  </si>
  <si>
    <t>расчёт оплаты за социальное обслуживание: СД-СПВСДП x 50%</t>
  </si>
  <si>
    <t>Доход супруга</t>
  </si>
  <si>
    <t>Средний доход</t>
  </si>
  <si>
    <t>Доход супруги</t>
  </si>
  <si>
    <t>по тарифам</t>
  </si>
  <si>
    <t>Мера соц. поддержки по оплате ком. услуг</t>
  </si>
  <si>
    <t>Размер предельной величины среднедушевого дохода пенсионера на III квартал 2017 г. (РПВСДП)- 12777 руб.</t>
  </si>
  <si>
    <t xml:space="preserve">март </t>
  </si>
  <si>
    <t>2017год</t>
  </si>
  <si>
    <t>2018год</t>
  </si>
  <si>
    <t>Мера соц. поддержки по оплате жилья</t>
  </si>
  <si>
    <t>Мера социальной поддержки по оплате кап.рем.</t>
  </si>
  <si>
    <t xml:space="preserve">февраль </t>
  </si>
  <si>
    <t>По случаю потери корм.ранее выпл. пенсия</t>
  </si>
  <si>
    <t>Компенсация по уходу за нетр.гр.</t>
  </si>
  <si>
    <t>Власов Владимир Викторович 1 гр.</t>
  </si>
  <si>
    <t>Компенсация по уходу за нетруд. гр.</t>
  </si>
  <si>
    <t>Размер прожиточного минимума пенсионера на I квартал 2018 г. - 8184,00 руб.</t>
  </si>
  <si>
    <t>Размер предельной величины среднедушевого дохода пенсионера на I квартал 2018 г. (РПВСДП)- 12276 руб.</t>
  </si>
  <si>
    <t xml:space="preserve">оплаты за социальное обслуживание на дому на 1 июля 2018 года. </t>
  </si>
  <si>
    <t>Опарина Людмила Владимировна 2 гр.</t>
  </si>
  <si>
    <t>Размер прожиточного минимума пенсионера на I квартал 2018 г. - 8184 руб.</t>
  </si>
  <si>
    <t xml:space="preserve">оплаты за социальное обслуживание на дому на 1 августа 2018года. </t>
  </si>
  <si>
    <t>Размер прожиточного минимума пенсионера на I квартал 2018 г. - 8518 руб.</t>
  </si>
  <si>
    <t xml:space="preserve">оплаты за социальное обслуживание на дому на 1 августа 2018 года. </t>
  </si>
  <si>
    <t xml:space="preserve">август  </t>
  </si>
  <si>
    <t>Сивцов Владимир Алексеевич в.т.</t>
  </si>
  <si>
    <t xml:space="preserve">оплаты за социальное обслуживание  на   дому                 2018 год. </t>
  </si>
  <si>
    <t>год</t>
  </si>
  <si>
    <t>приложение № 2 к настоящему Договору</t>
  </si>
  <si>
    <t>Размер прожиточного минимума пенсионера на             квартал 20    г. -                         руб.</t>
  </si>
  <si>
    <t>Размер предельной величины среднедушевого дохода пенсионера на        квартал 20       г. (РПВСДП)-              руб.</t>
  </si>
  <si>
    <t xml:space="preserve">Размер  оплаты за социальное обслуживание на дому: </t>
  </si>
  <si>
    <t>Исполнитель: заведующий  отделением №                                            ФИО</t>
  </si>
  <si>
    <t xml:space="preserve">Второй экземпляр получил(а)                                 подпись псу                                         </t>
  </si>
  <si>
    <t>20___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</si>
</sst>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wrapText="1"/>
    </xf>
    <xf numFmtId="2" fontId="0" fillId="0" borderId="6" xfId="0" applyNumberFormat="1" applyFont="1" applyBorder="1"/>
    <xf numFmtId="0" fontId="0" fillId="0" borderId="6" xfId="0" applyFont="1" applyBorder="1" applyAlignment="1">
      <alignment wrapText="1"/>
    </xf>
    <xf numFmtId="0" fontId="0" fillId="0" borderId="0" xfId="0" applyFont="1"/>
    <xf numFmtId="0" fontId="3" fillId="0" borderId="0" xfId="0" applyFont="1"/>
    <xf numFmtId="2" fontId="0" fillId="0" borderId="6" xfId="0" applyNumberFormat="1" applyBorder="1"/>
    <xf numFmtId="0" fontId="0" fillId="0" borderId="6" xfId="0" applyBorder="1" applyAlignment="1">
      <alignment wrapText="1"/>
    </xf>
    <xf numFmtId="2" fontId="0" fillId="0" borderId="0" xfId="0" applyNumberFormat="1" applyFont="1"/>
    <xf numFmtId="2" fontId="0" fillId="0" borderId="0" xfId="0" applyNumberFormat="1"/>
    <xf numFmtId="0" fontId="0" fillId="0" borderId="6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/>
    <xf numFmtId="0" fontId="0" fillId="0" borderId="7" xfId="0" applyBorder="1"/>
    <xf numFmtId="2" fontId="0" fillId="0" borderId="4" xfId="0" applyNumberFormat="1" applyFont="1" applyBorder="1"/>
    <xf numFmtId="2" fontId="0" fillId="0" borderId="2" xfId="0" applyNumberFormat="1" applyFont="1" applyBorder="1"/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6" xfId="0" applyFont="1" applyBorder="1"/>
    <xf numFmtId="2" fontId="4" fillId="0" borderId="0" xfId="0" applyNumberFormat="1" applyFont="1"/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opLeftCell="A13" workbookViewId="0">
      <selection activeCell="O3" sqref="O3"/>
    </sheetView>
  </sheetViews>
  <sheetFormatPr defaultRowHeight="15" x14ac:dyDescent="0.25"/>
  <cols>
    <col min="1" max="1" width="23.5703125" customWidth="1"/>
    <col min="2" max="2" width="8.28515625" customWidth="1"/>
    <col min="3" max="3" width="9" customWidth="1"/>
    <col min="4" max="5" width="8.28515625" customWidth="1"/>
    <col min="6" max="6" width="8.42578125" customWidth="1"/>
    <col min="7" max="10" width="8.28515625" customWidth="1"/>
    <col min="11" max="11" width="8.42578125" customWidth="1"/>
    <col min="12" max="13" width="8.28515625" customWidth="1"/>
    <col min="14" max="14" width="9.42578125" customWidth="1"/>
  </cols>
  <sheetData>
    <row r="1" spans="1:14" x14ac:dyDescent="0.25">
      <c r="E1" t="s">
        <v>51</v>
      </c>
    </row>
    <row r="2" spans="1:14" x14ac:dyDescent="0.25">
      <c r="C2" t="s">
        <v>34</v>
      </c>
    </row>
    <row r="3" spans="1:14" ht="31.5" x14ac:dyDescent="0.5">
      <c r="G3" s="2" t="s">
        <v>0</v>
      </c>
    </row>
    <row r="4" spans="1:14" ht="15.75" x14ac:dyDescent="0.25">
      <c r="B4" s="12" t="s">
        <v>50</v>
      </c>
    </row>
    <row r="5" spans="1:14" ht="15.75" x14ac:dyDescent="0.25">
      <c r="B5" s="12"/>
    </row>
    <row r="6" spans="1:14" ht="23.25" x14ac:dyDescent="0.35">
      <c r="A6" s="12" t="s">
        <v>1</v>
      </c>
      <c r="B6" s="1" t="s">
        <v>43</v>
      </c>
    </row>
    <row r="7" spans="1:14" x14ac:dyDescent="0.25">
      <c r="A7" s="3"/>
      <c r="B7" s="4"/>
      <c r="C7" s="5"/>
      <c r="D7" s="5"/>
      <c r="E7" s="5"/>
      <c r="F7" s="18"/>
      <c r="G7" s="24" t="s">
        <v>36</v>
      </c>
      <c r="H7" s="5"/>
      <c r="I7" s="5"/>
      <c r="J7" s="5"/>
      <c r="K7" s="5"/>
      <c r="L7" s="5"/>
      <c r="M7" s="20" t="s">
        <v>37</v>
      </c>
      <c r="N7" s="3"/>
    </row>
    <row r="8" spans="1:14" x14ac:dyDescent="0.25">
      <c r="A8" s="7" t="s">
        <v>2</v>
      </c>
      <c r="B8" s="18" t="s">
        <v>40</v>
      </c>
      <c r="C8" s="19" t="s">
        <v>11</v>
      </c>
      <c r="D8" s="19" t="s">
        <v>12</v>
      </c>
      <c r="E8" s="19" t="s">
        <v>13</v>
      </c>
      <c r="F8" s="20" t="s">
        <v>14</v>
      </c>
      <c r="G8" s="20" t="s">
        <v>15</v>
      </c>
      <c r="H8" s="19" t="s">
        <v>4</v>
      </c>
      <c r="I8" s="19" t="s">
        <v>5</v>
      </c>
      <c r="J8" s="19" t="s">
        <v>6</v>
      </c>
      <c r="K8" s="19" t="s">
        <v>7</v>
      </c>
      <c r="L8" s="19" t="s">
        <v>8</v>
      </c>
      <c r="M8" s="20" t="s">
        <v>9</v>
      </c>
      <c r="N8" s="7" t="s">
        <v>3</v>
      </c>
    </row>
    <row r="9" spans="1:14" x14ac:dyDescent="0.25">
      <c r="A9" s="8" t="s">
        <v>16</v>
      </c>
      <c r="B9" s="9">
        <v>12292.41</v>
      </c>
      <c r="C9" s="9">
        <v>12292.41</v>
      </c>
      <c r="D9" s="9">
        <v>12302.69</v>
      </c>
      <c r="E9" s="9">
        <v>12302.69</v>
      </c>
      <c r="F9" s="9">
        <v>12302.69</v>
      </c>
      <c r="G9" s="9">
        <v>12302.69</v>
      </c>
      <c r="H9" s="9">
        <v>12302.69</v>
      </c>
      <c r="I9" s="9">
        <v>12302.69</v>
      </c>
      <c r="J9" s="9">
        <v>12302.69</v>
      </c>
      <c r="K9" s="9">
        <v>12302.69</v>
      </c>
      <c r="L9" s="9">
        <v>12302.69</v>
      </c>
      <c r="M9" s="9">
        <v>12757.97</v>
      </c>
      <c r="N9" s="9">
        <f>SUM(B9:M9)</f>
        <v>148067</v>
      </c>
    </row>
    <row r="10" spans="1:14" ht="30" x14ac:dyDescent="0.25">
      <c r="A10" s="14" t="s">
        <v>18</v>
      </c>
      <c r="B10" s="9">
        <v>3538.52</v>
      </c>
      <c r="C10" s="9">
        <v>3538.52</v>
      </c>
      <c r="D10" s="9">
        <v>3538.52</v>
      </c>
      <c r="E10" s="13">
        <v>3538.52</v>
      </c>
      <c r="F10" s="9">
        <v>3538.52</v>
      </c>
      <c r="G10" s="9">
        <v>3538.52</v>
      </c>
      <c r="H10" s="9">
        <v>3538.52</v>
      </c>
      <c r="I10" s="9">
        <v>3538.52</v>
      </c>
      <c r="J10" s="9">
        <v>3538.52</v>
      </c>
      <c r="K10" s="9">
        <v>3538.52</v>
      </c>
      <c r="L10" s="9">
        <v>3538.52</v>
      </c>
      <c r="M10" s="9">
        <v>3538.52</v>
      </c>
      <c r="N10" s="9">
        <f t="shared" ref="N10:N18" si="0">SUM(B10:M10)</f>
        <v>42462.239999999991</v>
      </c>
    </row>
    <row r="11" spans="1:14" ht="30" x14ac:dyDescent="0.25">
      <c r="A11" s="14" t="s">
        <v>33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>
        <f t="shared" si="0"/>
        <v>0</v>
      </c>
    </row>
    <row r="12" spans="1:14" x14ac:dyDescent="0.25">
      <c r="A12" s="10" t="s">
        <v>17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>
        <f t="shared" si="0"/>
        <v>0</v>
      </c>
    </row>
    <row r="13" spans="1:14" x14ac:dyDescent="0.25">
      <c r="A13" s="14" t="s">
        <v>19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30" x14ac:dyDescent="0.25">
      <c r="A14" s="14" t="s">
        <v>20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>
        <f t="shared" si="0"/>
        <v>0</v>
      </c>
    </row>
    <row r="15" spans="1:14" x14ac:dyDescent="0.25">
      <c r="A15" s="14" t="s">
        <v>21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>
        <f t="shared" si="0"/>
        <v>0</v>
      </c>
    </row>
    <row r="16" spans="1:14" ht="45" x14ac:dyDescent="0.25">
      <c r="A16" s="14" t="s">
        <v>41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>
        <f t="shared" si="0"/>
        <v>0</v>
      </c>
    </row>
    <row r="17" spans="1:14" ht="30" x14ac:dyDescent="0.25">
      <c r="A17" s="14" t="s">
        <v>42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>
        <f t="shared" si="0"/>
        <v>0</v>
      </c>
    </row>
    <row r="18" spans="1:14" x14ac:dyDescent="0.25">
      <c r="A18" s="10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>
        <f t="shared" si="0"/>
        <v>0</v>
      </c>
    </row>
    <row r="19" spans="1:14" x14ac:dyDescent="0.25">
      <c r="A19" s="17" t="s">
        <v>22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>
        <f>SUM(N9:N18)</f>
        <v>190529.24</v>
      </c>
    </row>
    <row r="20" spans="1:14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x14ac:dyDescent="0.25">
      <c r="A21" t="s">
        <v>27</v>
      </c>
      <c r="C21" t="s">
        <v>23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5">
        <f>N19/12</f>
        <v>15877.436666666666</v>
      </c>
    </row>
    <row r="22" spans="1:14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5"/>
    </row>
    <row r="23" spans="1:14" x14ac:dyDescent="0.25">
      <c r="A23" t="s">
        <v>25</v>
      </c>
      <c r="B23" s="11"/>
      <c r="C23" s="11"/>
      <c r="E23" s="11"/>
      <c r="F23" s="11"/>
      <c r="G23" s="11"/>
      <c r="H23" s="11"/>
      <c r="I23" s="11"/>
      <c r="J23" s="11"/>
      <c r="K23" s="11"/>
      <c r="L23" s="11"/>
      <c r="M23" s="11"/>
      <c r="N23" s="16"/>
    </row>
    <row r="25" spans="1:14" x14ac:dyDescent="0.25">
      <c r="A25" t="s">
        <v>28</v>
      </c>
      <c r="N25" s="15">
        <f>SUM(N21-12276)*50%</f>
        <v>1800.7183333333332</v>
      </c>
    </row>
  </sheetData>
  <pageMargins left="0.19685039370078741" right="0.1181102362204724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opLeftCell="A7" workbookViewId="0">
      <selection activeCell="N21" sqref="N21"/>
    </sheetView>
  </sheetViews>
  <sheetFormatPr defaultRowHeight="15" x14ac:dyDescent="0.25"/>
  <cols>
    <col min="1" max="1" width="24.5703125" customWidth="1"/>
    <col min="2" max="2" width="8.28515625" customWidth="1"/>
    <col min="3" max="3" width="8.7109375" customWidth="1"/>
    <col min="4" max="5" width="8.5703125" customWidth="1"/>
    <col min="6" max="6" width="8.28515625" customWidth="1"/>
    <col min="7" max="8" width="8.42578125" customWidth="1"/>
    <col min="9" max="9" width="8.7109375" customWidth="1"/>
    <col min="10" max="10" width="8.42578125" customWidth="1"/>
    <col min="11" max="11" width="8.28515625" customWidth="1"/>
    <col min="12" max="12" width="8.42578125" customWidth="1"/>
    <col min="13" max="13" width="8.5703125" customWidth="1"/>
    <col min="14" max="14" width="9.42578125" customWidth="1"/>
  </cols>
  <sheetData>
    <row r="1" spans="1:14" x14ac:dyDescent="0.25">
      <c r="C1" t="s">
        <v>45</v>
      </c>
    </row>
    <row r="2" spans="1:14" x14ac:dyDescent="0.25">
      <c r="C2" t="s">
        <v>46</v>
      </c>
    </row>
    <row r="3" spans="1:14" ht="31.5" x14ac:dyDescent="0.5">
      <c r="G3" s="2" t="s">
        <v>0</v>
      </c>
    </row>
    <row r="4" spans="1:14" ht="15.75" x14ac:dyDescent="0.25">
      <c r="B4" s="12" t="s">
        <v>47</v>
      </c>
    </row>
    <row r="5" spans="1:14" ht="15.75" x14ac:dyDescent="0.25">
      <c r="B5" s="12"/>
    </row>
    <row r="6" spans="1:14" ht="23.25" x14ac:dyDescent="0.35">
      <c r="A6" s="12" t="s">
        <v>1</v>
      </c>
      <c r="B6" s="1" t="s">
        <v>48</v>
      </c>
    </row>
    <row r="7" spans="1:14" x14ac:dyDescent="0.25">
      <c r="A7" s="3"/>
      <c r="B7" s="4"/>
      <c r="C7" s="5"/>
      <c r="D7" s="21"/>
      <c r="E7" s="5"/>
      <c r="F7" s="6"/>
      <c r="G7" s="22" t="s">
        <v>36</v>
      </c>
      <c r="H7" s="21"/>
      <c r="I7" s="5"/>
      <c r="J7" s="21"/>
      <c r="K7" s="5"/>
      <c r="L7" s="5"/>
      <c r="M7" s="23" t="s">
        <v>37</v>
      </c>
      <c r="N7" s="3"/>
    </row>
    <row r="8" spans="1:14" x14ac:dyDescent="0.25">
      <c r="A8" s="7" t="s">
        <v>2</v>
      </c>
      <c r="B8" s="18" t="s">
        <v>10</v>
      </c>
      <c r="C8" s="19" t="s">
        <v>35</v>
      </c>
      <c r="D8" s="19" t="s">
        <v>12</v>
      </c>
      <c r="E8" s="19" t="s">
        <v>13</v>
      </c>
      <c r="F8" s="20" t="s">
        <v>14</v>
      </c>
      <c r="G8" s="20" t="s">
        <v>15</v>
      </c>
      <c r="H8" s="19" t="s">
        <v>4</v>
      </c>
      <c r="I8" s="19" t="s">
        <v>5</v>
      </c>
      <c r="J8" s="19" t="s">
        <v>6</v>
      </c>
      <c r="K8" s="19" t="s">
        <v>7</v>
      </c>
      <c r="L8" s="19" t="s">
        <v>8</v>
      </c>
      <c r="M8" s="20" t="s">
        <v>9</v>
      </c>
      <c r="N8" s="7" t="s">
        <v>3</v>
      </c>
    </row>
    <row r="9" spans="1:14" ht="15" customHeight="1" x14ac:dyDescent="0.25">
      <c r="A9" s="8" t="s">
        <v>16</v>
      </c>
      <c r="B9" s="9">
        <v>7119.45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>
        <f>SUM(B9:M9)</f>
        <v>7119.45</v>
      </c>
    </row>
    <row r="10" spans="1:14" ht="29.25" customHeight="1" x14ac:dyDescent="0.25">
      <c r="A10" s="14" t="s">
        <v>18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>
        <f t="shared" ref="N10:N18" si="0">SUM(B10:M10)</f>
        <v>0</v>
      </c>
    </row>
    <row r="11" spans="1:14" ht="29.25" customHeight="1" x14ac:dyDescent="0.25">
      <c r="A11" s="14" t="s">
        <v>33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>
        <f t="shared" si="0"/>
        <v>0</v>
      </c>
    </row>
    <row r="12" spans="1:14" ht="15" customHeight="1" x14ac:dyDescent="0.25">
      <c r="A12" s="10" t="s">
        <v>17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>
        <f t="shared" si="0"/>
        <v>0</v>
      </c>
    </row>
    <row r="13" spans="1:14" x14ac:dyDescent="0.25">
      <c r="A13" s="14" t="s">
        <v>19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>
        <v>0</v>
      </c>
    </row>
    <row r="14" spans="1:14" ht="29.25" customHeight="1" x14ac:dyDescent="0.25">
      <c r="A14" s="14" t="s">
        <v>26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>
        <f t="shared" si="0"/>
        <v>0</v>
      </c>
    </row>
    <row r="15" spans="1:14" ht="15" customHeight="1" x14ac:dyDescent="0.25">
      <c r="A15" s="14" t="s">
        <v>21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>
        <f t="shared" si="0"/>
        <v>0</v>
      </c>
    </row>
    <row r="16" spans="1:14" ht="30" x14ac:dyDescent="0.25">
      <c r="A16" s="14" t="s">
        <v>38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>
        <f t="shared" si="0"/>
        <v>0</v>
      </c>
    </row>
    <row r="17" spans="1:14" ht="45" x14ac:dyDescent="0.25">
      <c r="A17" s="14" t="s">
        <v>39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>
        <f t="shared" si="0"/>
        <v>0</v>
      </c>
    </row>
    <row r="18" spans="1:14" x14ac:dyDescent="0.25">
      <c r="A18" s="10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>
        <f t="shared" si="0"/>
        <v>0</v>
      </c>
    </row>
    <row r="19" spans="1:14" x14ac:dyDescent="0.25">
      <c r="A19" s="17" t="s">
        <v>22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>
        <f>SUM(N9:N18)</f>
        <v>7119.45</v>
      </c>
    </row>
    <row r="20" spans="1:14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x14ac:dyDescent="0.25">
      <c r="A21" t="s">
        <v>27</v>
      </c>
      <c r="C21" t="s">
        <v>23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5">
        <f>N19/12</f>
        <v>593.28750000000002</v>
      </c>
    </row>
    <row r="22" spans="1:14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5"/>
    </row>
    <row r="23" spans="1:14" x14ac:dyDescent="0.25">
      <c r="A23" t="s">
        <v>25</v>
      </c>
      <c r="B23" s="11"/>
      <c r="C23" s="11"/>
      <c r="E23" s="11"/>
      <c r="F23" s="11"/>
      <c r="G23" s="11"/>
      <c r="H23" s="11"/>
      <c r="I23" s="11"/>
      <c r="J23" s="11"/>
      <c r="K23" s="11"/>
      <c r="L23" s="11"/>
      <c r="M23" s="11"/>
      <c r="N23" s="16">
        <v>0</v>
      </c>
    </row>
    <row r="25" spans="1:14" x14ac:dyDescent="0.25">
      <c r="N25" s="15"/>
    </row>
  </sheetData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workbookViewId="0">
      <selection activeCell="D14" sqref="D14"/>
    </sheetView>
  </sheetViews>
  <sheetFormatPr defaultRowHeight="15" x14ac:dyDescent="0.25"/>
  <cols>
    <col min="1" max="1" width="25" customWidth="1"/>
    <col min="2" max="2" width="8.28515625" customWidth="1"/>
    <col min="3" max="3" width="8.7109375" customWidth="1"/>
    <col min="4" max="4" width="8.5703125" customWidth="1"/>
    <col min="5" max="8" width="8.28515625" customWidth="1"/>
    <col min="9" max="11" width="8.5703125" customWidth="1"/>
    <col min="12" max="12" width="8.42578125" customWidth="1"/>
    <col min="13" max="13" width="8.28515625" customWidth="1"/>
    <col min="14" max="14" width="9.7109375" customWidth="1"/>
  </cols>
  <sheetData>
    <row r="1" spans="1:17" x14ac:dyDescent="0.25">
      <c r="C1" s="32"/>
      <c r="D1" s="32"/>
      <c r="E1" s="32"/>
      <c r="F1" s="32"/>
      <c r="G1" s="32"/>
      <c r="H1" s="32"/>
      <c r="I1" s="32"/>
      <c r="J1" s="32" t="s">
        <v>57</v>
      </c>
      <c r="K1" s="32"/>
      <c r="L1" s="32"/>
      <c r="M1" s="32"/>
      <c r="N1" s="32"/>
    </row>
    <row r="2" spans="1:17" x14ac:dyDescent="0.25">
      <c r="C2" s="32" t="s">
        <v>58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7" x14ac:dyDescent="0.25">
      <c r="C3" s="32" t="s">
        <v>59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ht="30" x14ac:dyDescent="0.4">
      <c r="B4" s="32"/>
      <c r="C4" s="32"/>
      <c r="D4" s="32"/>
      <c r="E4" s="32"/>
      <c r="F4" s="32"/>
      <c r="G4" s="33" t="s">
        <v>0</v>
      </c>
      <c r="H4" s="32"/>
      <c r="I4" s="32"/>
    </row>
    <row r="5" spans="1:17" ht="15.75" x14ac:dyDescent="0.25">
      <c r="B5" s="34" t="s">
        <v>55</v>
      </c>
      <c r="C5" s="32"/>
      <c r="D5" s="32"/>
      <c r="E5" s="32"/>
      <c r="F5" s="32"/>
      <c r="G5" s="32"/>
      <c r="H5" s="32" t="s">
        <v>63</v>
      </c>
      <c r="I5" s="32" t="s">
        <v>56</v>
      </c>
      <c r="L5" s="26"/>
    </row>
    <row r="6" spans="1:17" ht="23.25" x14ac:dyDescent="0.35">
      <c r="A6" s="34" t="s">
        <v>1</v>
      </c>
      <c r="B6" s="1"/>
    </row>
    <row r="7" spans="1:17" x14ac:dyDescent="0.25">
      <c r="A7" s="35"/>
      <c r="B7" s="4"/>
      <c r="C7" s="5"/>
      <c r="D7" s="18"/>
      <c r="E7" s="31"/>
      <c r="F7" s="41"/>
      <c r="G7" s="42"/>
      <c r="H7" s="21"/>
      <c r="I7" s="5"/>
      <c r="J7" s="30"/>
      <c r="K7" s="5"/>
      <c r="L7" s="5"/>
      <c r="M7" s="18"/>
      <c r="N7" s="3"/>
      <c r="Q7" s="26"/>
    </row>
    <row r="8" spans="1:17" x14ac:dyDescent="0.25">
      <c r="A8" s="36" t="s">
        <v>2</v>
      </c>
      <c r="B8" s="18"/>
      <c r="C8" s="19"/>
      <c r="D8" s="19"/>
      <c r="E8" s="19"/>
      <c r="F8" s="20"/>
      <c r="G8" s="20"/>
      <c r="H8" s="19"/>
      <c r="I8" s="19"/>
      <c r="J8" s="19"/>
      <c r="K8" s="19"/>
      <c r="L8" s="19"/>
      <c r="M8" s="20"/>
      <c r="N8" s="7"/>
    </row>
    <row r="9" spans="1:17" ht="15.75" customHeight="1" x14ac:dyDescent="0.25">
      <c r="A9" s="37" t="s">
        <v>16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7" ht="31.5" customHeight="1" x14ac:dyDescent="0.25">
      <c r="A10" s="38" t="s">
        <v>18</v>
      </c>
      <c r="B10" s="9"/>
      <c r="C10" s="9"/>
      <c r="D10" s="9"/>
      <c r="E10" s="13"/>
      <c r="F10" s="9"/>
      <c r="G10" s="9"/>
      <c r="H10" s="9"/>
      <c r="I10" s="9"/>
      <c r="J10" s="9"/>
      <c r="K10" s="9"/>
      <c r="L10" s="9"/>
      <c r="M10" s="9"/>
      <c r="N10" s="9"/>
    </row>
    <row r="11" spans="1:17" ht="30.75" customHeight="1" x14ac:dyDescent="0.25">
      <c r="A11" s="38" t="s">
        <v>33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7" ht="16.5" customHeight="1" x14ac:dyDescent="0.25">
      <c r="A12" s="38" t="s">
        <v>17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7" x14ac:dyDescent="0.25">
      <c r="A13" s="38" t="s">
        <v>19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7" ht="29.25" customHeight="1" x14ac:dyDescent="0.25">
      <c r="A14" s="38" t="s">
        <v>20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7" ht="15.75" customHeight="1" x14ac:dyDescent="0.25">
      <c r="A15" s="38" t="s">
        <v>21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7" ht="30" x14ac:dyDescent="0.25">
      <c r="A16" s="38" t="s">
        <v>44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30" x14ac:dyDescent="0.25">
      <c r="A17" s="38" t="s">
        <v>38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x14ac:dyDescent="0.25">
      <c r="A18" s="3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x14ac:dyDescent="0.25">
      <c r="A19" s="39" t="s">
        <v>22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x14ac:dyDescent="0.2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x14ac:dyDescent="0.25">
      <c r="A21" s="32" t="s">
        <v>27</v>
      </c>
      <c r="B21" s="32"/>
      <c r="C21" s="32" t="s">
        <v>23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40">
        <f>N19/12</f>
        <v>0</v>
      </c>
    </row>
    <row r="22" spans="1:14" x14ac:dyDescent="0.2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40"/>
    </row>
    <row r="23" spans="1:14" x14ac:dyDescent="0.25">
      <c r="A23" s="32" t="s">
        <v>60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40"/>
    </row>
    <row r="24" spans="1:14" x14ac:dyDescent="0.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x14ac:dyDescent="0.25">
      <c r="A25" s="32" t="s">
        <v>61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x14ac:dyDescent="0.25">
      <c r="A26" s="32" t="s">
        <v>62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</row>
  </sheetData>
  <mergeCells count="1">
    <mergeCell ref="F7:G7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opLeftCell="A14" workbookViewId="0">
      <selection activeCell="B26" sqref="B26"/>
    </sheetView>
  </sheetViews>
  <sheetFormatPr defaultRowHeight="15" x14ac:dyDescent="0.25"/>
  <cols>
    <col min="1" max="1" width="24.85546875" customWidth="1"/>
    <col min="2" max="2" width="8.7109375" customWidth="1"/>
    <col min="3" max="3" width="8.5703125" customWidth="1"/>
    <col min="4" max="5" width="8.7109375" customWidth="1"/>
    <col min="6" max="6" width="8.42578125" customWidth="1"/>
    <col min="7" max="7" width="8.7109375" customWidth="1"/>
    <col min="8" max="8" width="8.5703125" customWidth="1"/>
    <col min="9" max="9" width="8.42578125" customWidth="1"/>
    <col min="10" max="10" width="8.28515625" customWidth="1"/>
    <col min="11" max="11" width="8.7109375" customWidth="1"/>
    <col min="12" max="12" width="8.85546875" customWidth="1"/>
    <col min="14" max="14" width="9.5703125" customWidth="1"/>
  </cols>
  <sheetData>
    <row r="1" spans="1:17" x14ac:dyDescent="0.25">
      <c r="C1" t="s">
        <v>49</v>
      </c>
    </row>
    <row r="2" spans="1:17" x14ac:dyDescent="0.25">
      <c r="C2" t="s">
        <v>46</v>
      </c>
    </row>
    <row r="3" spans="1:17" ht="31.5" x14ac:dyDescent="0.5">
      <c r="G3" s="2" t="s">
        <v>0</v>
      </c>
    </row>
    <row r="4" spans="1:17" ht="15.75" x14ac:dyDescent="0.25">
      <c r="B4" s="12" t="s">
        <v>52</v>
      </c>
    </row>
    <row r="5" spans="1:17" ht="15.75" x14ac:dyDescent="0.25">
      <c r="B5" s="12"/>
    </row>
    <row r="6" spans="1:17" ht="23.25" x14ac:dyDescent="0.35">
      <c r="A6" s="12" t="s">
        <v>1</v>
      </c>
      <c r="B6" s="1" t="s">
        <v>54</v>
      </c>
    </row>
    <row r="7" spans="1:17" x14ac:dyDescent="0.25">
      <c r="A7" s="3"/>
      <c r="B7" s="4"/>
      <c r="C7" s="5"/>
      <c r="D7" s="25" t="s">
        <v>36</v>
      </c>
      <c r="E7" s="5"/>
      <c r="F7" s="6"/>
      <c r="G7" s="25"/>
      <c r="H7" s="25"/>
      <c r="I7" s="5"/>
      <c r="J7" s="5"/>
      <c r="K7" s="25" t="s">
        <v>37</v>
      </c>
      <c r="L7" s="5"/>
      <c r="M7" s="18"/>
      <c r="N7" s="3"/>
      <c r="Q7" s="26"/>
    </row>
    <row r="8" spans="1:17" x14ac:dyDescent="0.25">
      <c r="A8" s="7" t="s">
        <v>2</v>
      </c>
      <c r="B8" s="18" t="s">
        <v>53</v>
      </c>
      <c r="C8" s="19" t="s">
        <v>5</v>
      </c>
      <c r="D8" s="19" t="s">
        <v>6</v>
      </c>
      <c r="E8" s="19" t="s">
        <v>7</v>
      </c>
      <c r="F8" s="20" t="s">
        <v>8</v>
      </c>
      <c r="G8" s="20" t="s">
        <v>9</v>
      </c>
      <c r="H8" s="19" t="s">
        <v>10</v>
      </c>
      <c r="I8" s="19" t="s">
        <v>11</v>
      </c>
      <c r="J8" s="19" t="s">
        <v>12</v>
      </c>
      <c r="K8" s="19" t="s">
        <v>13</v>
      </c>
      <c r="L8" s="19" t="s">
        <v>14</v>
      </c>
      <c r="M8" s="20" t="s">
        <v>15</v>
      </c>
      <c r="N8" s="7" t="s">
        <v>3</v>
      </c>
    </row>
    <row r="9" spans="1:17" ht="15" customHeight="1" x14ac:dyDescent="0.25">
      <c r="A9" s="8" t="s">
        <v>16</v>
      </c>
      <c r="B9" s="9">
        <v>13403.33</v>
      </c>
      <c r="C9" s="9">
        <v>13403.33</v>
      </c>
      <c r="D9" s="9">
        <v>13403.33</v>
      </c>
      <c r="E9" s="9">
        <v>13403.33</v>
      </c>
      <c r="F9" s="9">
        <v>13403.33</v>
      </c>
      <c r="G9" s="9">
        <v>13899.54</v>
      </c>
      <c r="H9" s="9">
        <v>13899.54</v>
      </c>
      <c r="I9" s="9">
        <v>13899.54</v>
      </c>
      <c r="J9" s="9">
        <v>13899.54</v>
      </c>
      <c r="K9" s="9">
        <v>15506.93</v>
      </c>
      <c r="L9" s="9">
        <v>18882.439999999999</v>
      </c>
      <c r="M9" s="9">
        <v>18882.439999999999</v>
      </c>
      <c r="N9" s="9">
        <f>SUM(B9:M9)</f>
        <v>175886.62000000002</v>
      </c>
    </row>
    <row r="10" spans="1:17" ht="28.5" customHeight="1" x14ac:dyDescent="0.25">
      <c r="A10" s="14" t="s">
        <v>18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>
        <f t="shared" ref="N10:N17" si="0">SUM(B10:M10)</f>
        <v>0</v>
      </c>
      <c r="O10" s="27"/>
    </row>
    <row r="11" spans="1:17" ht="28.5" customHeight="1" x14ac:dyDescent="0.25">
      <c r="A11" s="14" t="s">
        <v>33</v>
      </c>
      <c r="B11" s="9">
        <v>236.79</v>
      </c>
      <c r="C11" s="9">
        <v>182.8</v>
      </c>
      <c r="D11" s="9">
        <v>252.67</v>
      </c>
      <c r="E11" s="9">
        <v>500.29</v>
      </c>
      <c r="F11" s="9">
        <v>132.97</v>
      </c>
      <c r="G11" s="9">
        <v>500.29</v>
      </c>
      <c r="H11" s="9">
        <v>640.04999999999995</v>
      </c>
      <c r="I11" s="9">
        <v>570.16999999999996</v>
      </c>
      <c r="J11" s="9">
        <v>555.03</v>
      </c>
      <c r="K11" s="9">
        <v>407.76</v>
      </c>
      <c r="L11" s="9">
        <v>83.26</v>
      </c>
      <c r="M11" s="9">
        <v>354.5</v>
      </c>
      <c r="N11" s="9">
        <f t="shared" si="0"/>
        <v>4416.58</v>
      </c>
      <c r="Q11" s="26"/>
    </row>
    <row r="12" spans="1:17" ht="15.75" customHeight="1" x14ac:dyDescent="0.25">
      <c r="A12" s="10" t="s">
        <v>17</v>
      </c>
      <c r="B12" s="9">
        <v>595.16</v>
      </c>
      <c r="C12" s="9">
        <v>595.16</v>
      </c>
      <c r="D12" s="29">
        <v>595.16</v>
      </c>
      <c r="E12" s="28">
        <v>595.16</v>
      </c>
      <c r="F12" s="9">
        <v>595.16</v>
      </c>
      <c r="G12" s="9">
        <v>595.16</v>
      </c>
      <c r="H12" s="9">
        <v>595.16</v>
      </c>
      <c r="I12" s="9">
        <v>595.16</v>
      </c>
      <c r="J12" s="9">
        <v>595.16</v>
      </c>
      <c r="K12" s="9">
        <v>595.16</v>
      </c>
      <c r="L12" s="9">
        <v>595.16</v>
      </c>
      <c r="M12" s="9">
        <v>595.16</v>
      </c>
      <c r="N12" s="9">
        <f t="shared" si="0"/>
        <v>7141.9199999999992</v>
      </c>
    </row>
    <row r="13" spans="1:17" ht="30.75" customHeight="1" x14ac:dyDescent="0.25">
      <c r="A13" s="14" t="s">
        <v>20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>
        <f t="shared" si="0"/>
        <v>0</v>
      </c>
    </row>
    <row r="14" spans="1:17" ht="13.5" customHeight="1" x14ac:dyDescent="0.25">
      <c r="A14" s="14" t="s">
        <v>21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>
        <f t="shared" si="0"/>
        <v>0</v>
      </c>
    </row>
    <row r="15" spans="1:17" ht="30" x14ac:dyDescent="0.25">
      <c r="A15" s="14" t="s">
        <v>38</v>
      </c>
      <c r="B15" s="9"/>
      <c r="C15" s="9">
        <v>57</v>
      </c>
      <c r="D15" s="9">
        <v>19</v>
      </c>
      <c r="E15" s="9">
        <v>19</v>
      </c>
      <c r="F15" s="9">
        <v>19</v>
      </c>
      <c r="G15" s="9">
        <v>19</v>
      </c>
      <c r="H15" s="9">
        <v>19</v>
      </c>
      <c r="I15" s="9">
        <v>19</v>
      </c>
      <c r="J15" s="9">
        <v>19</v>
      </c>
      <c r="K15" s="9">
        <v>19</v>
      </c>
      <c r="L15" s="9">
        <v>19</v>
      </c>
      <c r="M15" s="9">
        <v>19</v>
      </c>
      <c r="N15" s="9">
        <f t="shared" si="0"/>
        <v>247</v>
      </c>
    </row>
    <row r="16" spans="1:17" x14ac:dyDescent="0.25">
      <c r="A16" s="10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>
        <f t="shared" si="0"/>
        <v>0</v>
      </c>
    </row>
    <row r="17" spans="1:14" x14ac:dyDescent="0.25">
      <c r="A17" s="10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>
        <f t="shared" si="0"/>
        <v>0</v>
      </c>
    </row>
    <row r="18" spans="1:14" x14ac:dyDescent="0.25">
      <c r="A18" s="17" t="s">
        <v>22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>
        <f>SUM(N9:N17)</f>
        <v>187692.12000000002</v>
      </c>
    </row>
    <row r="19" spans="1:14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x14ac:dyDescent="0.25">
      <c r="A20" t="s">
        <v>27</v>
      </c>
      <c r="C20" t="s">
        <v>23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5">
        <f>N18/12</f>
        <v>15641.010000000002</v>
      </c>
    </row>
    <row r="21" spans="1:14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5"/>
    </row>
    <row r="22" spans="1:14" x14ac:dyDescent="0.25">
      <c r="A22" t="s">
        <v>25</v>
      </c>
      <c r="B22" s="11"/>
      <c r="C22" s="11"/>
      <c r="E22" t="s">
        <v>32</v>
      </c>
      <c r="F22" s="11"/>
      <c r="G22" s="11"/>
      <c r="H22" s="11"/>
      <c r="I22" s="11"/>
      <c r="J22" s="11"/>
      <c r="K22" s="11"/>
      <c r="L22" s="11"/>
      <c r="M22" s="11"/>
      <c r="N22" s="16">
        <v>0</v>
      </c>
    </row>
    <row r="24" spans="1:14" x14ac:dyDescent="0.25">
      <c r="A24" t="s">
        <v>24</v>
      </c>
      <c r="N24" s="15"/>
    </row>
    <row r="26" spans="1:14" x14ac:dyDescent="0.25">
      <c r="A26" t="s">
        <v>29</v>
      </c>
      <c r="B26" s="16">
        <v>16541</v>
      </c>
      <c r="E26" t="s">
        <v>30</v>
      </c>
      <c r="G26" s="16">
        <f>(B26+B27)/2</f>
        <v>8271.5</v>
      </c>
    </row>
    <row r="27" spans="1:14" x14ac:dyDescent="0.25">
      <c r="A27" t="s">
        <v>31</v>
      </c>
      <c r="B27" s="16">
        <v>2</v>
      </c>
    </row>
  </sheetData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User23</cp:lastModifiedBy>
  <cp:lastPrinted>2021-03-26T08:52:56Z</cp:lastPrinted>
  <dcterms:created xsi:type="dcterms:W3CDTF">2017-09-04T08:39:38Z</dcterms:created>
  <dcterms:modified xsi:type="dcterms:W3CDTF">2021-03-26T08:53:17Z</dcterms:modified>
</cp:coreProperties>
</file>